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u40376\Desktop\Katka Kukučová\"/>
    </mc:Choice>
  </mc:AlternateContent>
  <bookViews>
    <workbookView xWindow="0" yWindow="0" windowWidth="20490" windowHeight="7755"/>
  </bookViews>
  <sheets>
    <sheet name="Spotreba 2016-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K17" i="1"/>
  <c r="M13" i="1"/>
  <c r="M12" i="1"/>
  <c r="M11" i="1"/>
  <c r="M10" i="1"/>
  <c r="M9" i="1"/>
  <c r="M8" i="1"/>
  <c r="M7" i="1"/>
  <c r="M6" i="1"/>
  <c r="M5" i="1"/>
  <c r="M4" i="1"/>
  <c r="L17" i="1"/>
  <c r="K13" i="1" l="1"/>
  <c r="K12" i="1"/>
  <c r="K11" i="1"/>
  <c r="K10" i="1"/>
  <c r="K9" i="1"/>
  <c r="K8" i="1"/>
  <c r="K7" i="1"/>
  <c r="K6" i="1"/>
  <c r="K5" i="1"/>
  <c r="K4" i="1"/>
  <c r="J17" i="1" l="1"/>
  <c r="I13" i="1" l="1"/>
  <c r="I12" i="1"/>
  <c r="I11" i="1"/>
  <c r="I10" i="1"/>
  <c r="I9" i="1"/>
  <c r="I8" i="1"/>
  <c r="I7" i="1"/>
  <c r="I6" i="1"/>
  <c r="I5" i="1"/>
  <c r="I4" i="1"/>
  <c r="I17" i="1"/>
  <c r="E17" i="1"/>
  <c r="G4" i="1"/>
  <c r="H17" i="1"/>
  <c r="G13" i="1" l="1"/>
  <c r="G12" i="1"/>
  <c r="G11" i="1"/>
  <c r="G10" i="1"/>
  <c r="G9" i="1"/>
  <c r="G8" i="1"/>
  <c r="G7" i="1"/>
  <c r="G6" i="1"/>
  <c r="G17" i="1" s="1"/>
  <c r="G5" i="1"/>
  <c r="F17" i="1"/>
  <c r="C17" i="1" l="1"/>
  <c r="D17" i="1"/>
  <c r="B17" i="1" l="1"/>
</calcChain>
</file>

<file path=xl/sharedStrings.xml><?xml version="1.0" encoding="utf-8"?>
<sst xmlns="http://schemas.openxmlformats.org/spreadsheetml/2006/main" count="30" uniqueCount="23">
  <si>
    <t>KD</t>
  </si>
  <si>
    <t>SPOTREBA              MWh</t>
  </si>
  <si>
    <t>Náklad                    €</t>
  </si>
  <si>
    <t>SPOTREBA          MWh</t>
  </si>
  <si>
    <t>SPOTREBA       MWh</t>
  </si>
  <si>
    <t>Náklad                   €</t>
  </si>
  <si>
    <t>Odberateľ</t>
  </si>
  <si>
    <t>Bytovka č. 164</t>
  </si>
  <si>
    <t>Bytovka č. 167</t>
  </si>
  <si>
    <t>Bytovka č. 168</t>
  </si>
  <si>
    <t>Bytovka č. 81</t>
  </si>
  <si>
    <t>ZŠ</t>
  </si>
  <si>
    <t>OÚ</t>
  </si>
  <si>
    <t>MŠ, SIMS</t>
  </si>
  <si>
    <t>PFA</t>
  </si>
  <si>
    <t>Spolu</t>
  </si>
  <si>
    <t>Tabuľka Biomasa spotreba tepla</t>
  </si>
  <si>
    <t>RD č. 166 Debnár</t>
  </si>
  <si>
    <t>1MWh=83,268</t>
  </si>
  <si>
    <t>1MWh=90,155</t>
  </si>
  <si>
    <t>1MWh=87,369</t>
  </si>
  <si>
    <t>RD č. 165 Kukuča</t>
  </si>
  <si>
    <t>1MWh=87,814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</si>
</sst>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wrapText="1"/>
    </xf>
    <xf numFmtId="4" fontId="1" fillId="3" borderId="3" xfId="0" applyNumberFormat="1" applyFont="1" applyFill="1" applyBorder="1" applyAlignment="1">
      <alignment vertical="center"/>
    </xf>
    <xf numFmtId="4" fontId="1" fillId="3" borderId="15" xfId="0" applyNumberFormat="1" applyFont="1" applyFill="1" applyBorder="1" applyAlignment="1">
      <alignment horizontal="right" vertical="center"/>
    </xf>
    <xf numFmtId="4" fontId="1" fillId="4" borderId="3" xfId="0" applyNumberFormat="1" applyFont="1" applyFill="1" applyBorder="1" applyAlignment="1">
      <alignment vertical="center"/>
    </xf>
    <xf numFmtId="4" fontId="1" fillId="4" borderId="15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15" xfId="0" applyNumberFormat="1" applyFont="1" applyFill="1" applyBorder="1" applyAlignment="1">
      <alignment horizontal="right" vertical="center"/>
    </xf>
    <xf numFmtId="4" fontId="1" fillId="5" borderId="14" xfId="0" applyNumberFormat="1" applyFont="1" applyFill="1" applyBorder="1" applyAlignment="1">
      <alignment vertical="center"/>
    </xf>
    <xf numFmtId="4" fontId="1" fillId="5" borderId="19" xfId="0" applyNumberFormat="1" applyFont="1" applyFill="1" applyBorder="1" applyAlignment="1">
      <alignment horizontal="right" vertical="center"/>
    </xf>
    <xf numFmtId="4" fontId="1" fillId="7" borderId="14" xfId="0" applyNumberFormat="1" applyFont="1" applyFill="1" applyBorder="1" applyAlignment="1">
      <alignment vertical="center"/>
    </xf>
    <xf numFmtId="4" fontId="1" fillId="7" borderId="19" xfId="0" applyNumberFormat="1" applyFont="1" applyFill="1" applyBorder="1" applyAlignment="1">
      <alignment horizontal="right" vertical="center"/>
    </xf>
    <xf numFmtId="4" fontId="1" fillId="6" borderId="14" xfId="0" applyNumberFormat="1" applyFont="1" applyFill="1" applyBorder="1" applyAlignment="1">
      <alignment vertical="center"/>
    </xf>
    <xf numFmtId="4" fontId="1" fillId="6" borderId="19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5" borderId="13" xfId="0" applyNumberFormat="1" applyFont="1" applyFill="1" applyBorder="1" applyAlignment="1">
      <alignment vertical="center"/>
    </xf>
    <xf numFmtId="4" fontId="1" fillId="5" borderId="16" xfId="0" applyNumberFormat="1" applyFont="1" applyFill="1" applyBorder="1" applyAlignment="1">
      <alignment horizontal="right" vertical="center"/>
    </xf>
    <xf numFmtId="4" fontId="1" fillId="7" borderId="13" xfId="0" applyNumberFormat="1" applyFont="1" applyFill="1" applyBorder="1" applyAlignment="1">
      <alignment vertical="center"/>
    </xf>
    <xf numFmtId="4" fontId="1" fillId="6" borderId="13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7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vertical="center"/>
    </xf>
    <xf numFmtId="4" fontId="1" fillId="4" borderId="7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vertical="center"/>
    </xf>
    <xf numFmtId="4" fontId="1" fillId="2" borderId="7" xfId="0" applyNumberFormat="1" applyFont="1" applyFill="1" applyBorder="1" applyAlignment="1">
      <alignment horizontal="right" vertical="center"/>
    </xf>
    <xf numFmtId="4" fontId="1" fillId="5" borderId="18" xfId="0" applyNumberFormat="1" applyFont="1" applyFill="1" applyBorder="1" applyAlignment="1">
      <alignment vertical="center"/>
    </xf>
    <xf numFmtId="4" fontId="1" fillId="5" borderId="17" xfId="0" applyNumberFormat="1" applyFont="1" applyFill="1" applyBorder="1" applyAlignment="1">
      <alignment horizontal="right" vertical="center"/>
    </xf>
    <xf numFmtId="4" fontId="1" fillId="7" borderId="18" xfId="0" applyNumberFormat="1" applyFont="1" applyFill="1" applyBorder="1" applyAlignment="1">
      <alignment vertical="center"/>
    </xf>
    <xf numFmtId="4" fontId="1" fillId="7" borderId="17" xfId="0" applyNumberFormat="1" applyFont="1" applyFill="1" applyBorder="1" applyAlignment="1">
      <alignment horizontal="right" vertical="center"/>
    </xf>
    <xf numFmtId="4" fontId="1" fillId="6" borderId="18" xfId="0" applyNumberFormat="1" applyFont="1" applyFill="1" applyBorder="1" applyAlignment="1">
      <alignment vertical="center"/>
    </xf>
    <xf numFmtId="4" fontId="1" fillId="6" borderId="17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vertical="center"/>
    </xf>
    <xf numFmtId="4" fontId="1" fillId="4" borderId="5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horizontal="right" vertical="center"/>
    </xf>
    <xf numFmtId="4" fontId="2" fillId="5" borderId="10" xfId="0" applyNumberFormat="1" applyFont="1" applyFill="1" applyBorder="1" applyAlignment="1">
      <alignment vertical="center"/>
    </xf>
    <xf numFmtId="4" fontId="1" fillId="5" borderId="11" xfId="0" applyNumberFormat="1" applyFont="1" applyFill="1" applyBorder="1" applyAlignment="1">
      <alignment horizontal="right" vertical="center"/>
    </xf>
    <xf numFmtId="4" fontId="2" fillId="7" borderId="10" xfId="0" applyNumberFormat="1" applyFont="1" applyFill="1" applyBorder="1" applyAlignment="1">
      <alignment vertical="center"/>
    </xf>
    <xf numFmtId="4" fontId="1" fillId="7" borderId="11" xfId="0" applyNumberFormat="1" applyFont="1" applyFill="1" applyBorder="1" applyAlignment="1">
      <alignment horizontal="right" vertical="center"/>
    </xf>
    <xf numFmtId="4" fontId="2" fillId="6" borderId="10" xfId="0" applyNumberFormat="1" applyFont="1" applyFill="1" applyBorder="1" applyAlignment="1">
      <alignment vertical="center"/>
    </xf>
    <xf numFmtId="4" fontId="1" fillId="6" borderId="11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4" borderId="5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4" fontId="2" fillId="5" borderId="11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2" fillId="6" borderId="11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CCCCFF"/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M13" sqref="M13"/>
    </sheetView>
  </sheetViews>
  <sheetFormatPr defaultRowHeight="15" x14ac:dyDescent="0.25"/>
  <cols>
    <col min="1" max="1" width="22.140625" customWidth="1"/>
    <col min="2" max="2" width="13.28515625" customWidth="1"/>
    <col min="3" max="3" width="10.140625" customWidth="1"/>
    <col min="4" max="4" width="13" customWidth="1"/>
    <col min="5" max="5" width="10.140625" customWidth="1"/>
    <col min="6" max="6" width="13.140625" customWidth="1"/>
    <col min="7" max="7" width="11.28515625" customWidth="1"/>
    <col min="8" max="8" width="13.5703125" customWidth="1"/>
    <col min="9" max="9" width="11.7109375" customWidth="1"/>
    <col min="10" max="10" width="13.140625" customWidth="1"/>
    <col min="11" max="11" width="12.140625" customWidth="1"/>
    <col min="12" max="12" width="13" customWidth="1"/>
    <col min="13" max="13" width="12.140625" customWidth="1"/>
  </cols>
  <sheetData>
    <row r="1" spans="1:13" ht="40.5" customHeight="1" thickBot="1" x14ac:dyDescent="0.3">
      <c r="A1" s="76" t="s">
        <v>16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4" customHeight="1" thickBot="1" x14ac:dyDescent="0.3">
      <c r="A2" s="78" t="s">
        <v>6</v>
      </c>
      <c r="B2" s="84">
        <v>2016</v>
      </c>
      <c r="C2" s="85"/>
      <c r="D2" s="86">
        <v>2017</v>
      </c>
      <c r="E2" s="87"/>
      <c r="F2" s="88">
        <v>2018</v>
      </c>
      <c r="G2" s="89"/>
      <c r="H2" s="82">
        <v>2019</v>
      </c>
      <c r="I2" s="83"/>
      <c r="J2" s="80">
        <v>2020</v>
      </c>
      <c r="K2" s="81"/>
      <c r="L2" s="74">
        <v>2021</v>
      </c>
      <c r="M2" s="75"/>
    </row>
    <row r="3" spans="1:13" ht="38.25" customHeight="1" thickBot="1" x14ac:dyDescent="0.35">
      <c r="A3" s="79"/>
      <c r="B3" s="8" t="s">
        <v>3</v>
      </c>
      <c r="C3" s="9" t="s">
        <v>2</v>
      </c>
      <c r="D3" s="10" t="s">
        <v>4</v>
      </c>
      <c r="E3" s="11" t="s">
        <v>5</v>
      </c>
      <c r="F3" s="12" t="s">
        <v>1</v>
      </c>
      <c r="G3" s="13" t="s">
        <v>5</v>
      </c>
      <c r="H3" s="14" t="s">
        <v>1</v>
      </c>
      <c r="I3" s="15" t="s">
        <v>5</v>
      </c>
      <c r="J3" s="16" t="s">
        <v>1</v>
      </c>
      <c r="K3" s="17" t="s">
        <v>5</v>
      </c>
      <c r="L3" s="18" t="s">
        <v>1</v>
      </c>
      <c r="M3" s="19" t="s">
        <v>5</v>
      </c>
    </row>
    <row r="4" spans="1:13" ht="27.75" customHeight="1" x14ac:dyDescent="0.25">
      <c r="A4" s="1" t="s">
        <v>7</v>
      </c>
      <c r="B4" s="20">
        <v>31.56</v>
      </c>
      <c r="C4" s="21">
        <v>3499.44</v>
      </c>
      <c r="D4" s="22">
        <v>25.12</v>
      </c>
      <c r="E4" s="23">
        <v>3291.78</v>
      </c>
      <c r="F4" s="24">
        <v>16.18</v>
      </c>
      <c r="G4" s="25">
        <f>F4*83.268</f>
        <v>1347.2762399999999</v>
      </c>
      <c r="H4" s="26">
        <v>44.33</v>
      </c>
      <c r="I4" s="27">
        <f>H4*90.155</f>
        <v>3996.5711499999998</v>
      </c>
      <c r="J4" s="28">
        <v>43.46</v>
      </c>
      <c r="K4" s="29">
        <f>J4*87.369</f>
        <v>3797.05674</v>
      </c>
      <c r="L4" s="30">
        <v>47.68</v>
      </c>
      <c r="M4" s="31">
        <f>L4*87.814</f>
        <v>4186.9715200000001</v>
      </c>
    </row>
    <row r="5" spans="1:13" ht="27.75" customHeight="1" x14ac:dyDescent="0.25">
      <c r="A5" s="2" t="s">
        <v>8</v>
      </c>
      <c r="B5" s="32">
        <v>44.08</v>
      </c>
      <c r="C5" s="33">
        <v>3693.52</v>
      </c>
      <c r="D5" s="34">
        <v>44.5</v>
      </c>
      <c r="E5" s="35">
        <v>4154.8</v>
      </c>
      <c r="F5" s="36">
        <v>40.909999999999997</v>
      </c>
      <c r="G5" s="37">
        <f t="shared" ref="G5:G13" si="0">F5*83.268</f>
        <v>3406.4938799999995</v>
      </c>
      <c r="H5" s="38">
        <v>40.43</v>
      </c>
      <c r="I5" s="39">
        <f t="shared" ref="I5:I13" si="1">H5*90.155</f>
        <v>3644.9666499999998</v>
      </c>
      <c r="J5" s="40">
        <v>43.02</v>
      </c>
      <c r="K5" s="29">
        <f t="shared" ref="K5:K13" si="2">J5*87.369</f>
        <v>3758.6143800000004</v>
      </c>
      <c r="L5" s="41">
        <v>45.93</v>
      </c>
      <c r="M5" s="31">
        <f t="shared" ref="M5:M13" si="3">L5*87.814</f>
        <v>4033.2970199999995</v>
      </c>
    </row>
    <row r="6" spans="1:13" ht="25.5" customHeight="1" x14ac:dyDescent="0.25">
      <c r="A6" s="2" t="s">
        <v>9</v>
      </c>
      <c r="B6" s="32">
        <v>47.13</v>
      </c>
      <c r="C6" s="33">
        <v>4215.03</v>
      </c>
      <c r="D6" s="34">
        <v>44.16</v>
      </c>
      <c r="E6" s="35">
        <v>4259.5600000000004</v>
      </c>
      <c r="F6" s="36">
        <v>36.44</v>
      </c>
      <c r="G6" s="37">
        <f t="shared" si="0"/>
        <v>3034.2859199999998</v>
      </c>
      <c r="H6" s="38">
        <v>36.07</v>
      </c>
      <c r="I6" s="39">
        <f t="shared" si="1"/>
        <v>3251.8908500000002</v>
      </c>
      <c r="J6" s="40">
        <v>35.06</v>
      </c>
      <c r="K6" s="29">
        <f t="shared" si="2"/>
        <v>3063.1571400000003</v>
      </c>
      <c r="L6" s="41">
        <v>36.15</v>
      </c>
      <c r="M6" s="31">
        <f t="shared" si="3"/>
        <v>3174.4760999999994</v>
      </c>
    </row>
    <row r="7" spans="1:13" ht="25.5" customHeight="1" x14ac:dyDescent="0.25">
      <c r="A7" s="2" t="s">
        <v>21</v>
      </c>
      <c r="B7" s="32">
        <v>13.05</v>
      </c>
      <c r="C7" s="33">
        <v>755.8</v>
      </c>
      <c r="D7" s="34">
        <v>9.52</v>
      </c>
      <c r="E7" s="35">
        <v>758.35</v>
      </c>
      <c r="F7" s="36">
        <v>13.82</v>
      </c>
      <c r="G7" s="37">
        <f t="shared" si="0"/>
        <v>1150.76376</v>
      </c>
      <c r="H7" s="38">
        <v>1.59</v>
      </c>
      <c r="I7" s="39">
        <f t="shared" si="1"/>
        <v>143.34645</v>
      </c>
      <c r="J7" s="40">
        <v>0</v>
      </c>
      <c r="K7" s="29">
        <f t="shared" si="2"/>
        <v>0</v>
      </c>
      <c r="L7" s="41">
        <v>0</v>
      </c>
      <c r="M7" s="31">
        <f t="shared" si="3"/>
        <v>0</v>
      </c>
    </row>
    <row r="8" spans="1:13" ht="26.25" customHeight="1" x14ac:dyDescent="0.25">
      <c r="A8" s="2" t="s">
        <v>17</v>
      </c>
      <c r="B8" s="32">
        <v>5.64</v>
      </c>
      <c r="C8" s="33">
        <v>753.71</v>
      </c>
      <c r="D8" s="34">
        <v>1.08</v>
      </c>
      <c r="E8" s="35">
        <v>101.41</v>
      </c>
      <c r="F8" s="36">
        <v>0</v>
      </c>
      <c r="G8" s="37">
        <f t="shared" si="0"/>
        <v>0</v>
      </c>
      <c r="H8" s="38">
        <v>0</v>
      </c>
      <c r="I8" s="39">
        <f t="shared" si="1"/>
        <v>0</v>
      </c>
      <c r="J8" s="40">
        <v>0</v>
      </c>
      <c r="K8" s="29">
        <f t="shared" si="2"/>
        <v>0</v>
      </c>
      <c r="L8" s="41">
        <v>0</v>
      </c>
      <c r="M8" s="31">
        <f t="shared" si="3"/>
        <v>0</v>
      </c>
    </row>
    <row r="9" spans="1:13" ht="27" customHeight="1" x14ac:dyDescent="0.25">
      <c r="A9" s="2" t="s">
        <v>10</v>
      </c>
      <c r="B9" s="32">
        <v>57.21</v>
      </c>
      <c r="C9" s="33">
        <v>5048.3999999999996</v>
      </c>
      <c r="D9" s="34">
        <v>56.13</v>
      </c>
      <c r="E9" s="35">
        <v>5364.4</v>
      </c>
      <c r="F9" s="36">
        <v>54.53</v>
      </c>
      <c r="G9" s="37">
        <f t="shared" si="0"/>
        <v>4540.6040400000002</v>
      </c>
      <c r="H9" s="38">
        <v>61.43</v>
      </c>
      <c r="I9" s="39">
        <f t="shared" si="1"/>
        <v>5538.2216500000004</v>
      </c>
      <c r="J9" s="40">
        <v>61.54</v>
      </c>
      <c r="K9" s="29">
        <f t="shared" si="2"/>
        <v>5376.6882599999999</v>
      </c>
      <c r="L9" s="41">
        <v>65.91</v>
      </c>
      <c r="M9" s="31">
        <f t="shared" si="3"/>
        <v>5787.8207399999992</v>
      </c>
    </row>
    <row r="10" spans="1:13" ht="27.75" customHeight="1" x14ac:dyDescent="0.25">
      <c r="A10" s="2" t="s">
        <v>11</v>
      </c>
      <c r="B10" s="32">
        <v>193.42</v>
      </c>
      <c r="C10" s="33">
        <v>17631.240000000002</v>
      </c>
      <c r="D10" s="34">
        <v>211.31</v>
      </c>
      <c r="E10" s="35">
        <v>18545.669999999998</v>
      </c>
      <c r="F10" s="36">
        <v>160.68</v>
      </c>
      <c r="G10" s="37">
        <f t="shared" si="0"/>
        <v>13379.50224</v>
      </c>
      <c r="H10" s="38">
        <v>149.13</v>
      </c>
      <c r="I10" s="39">
        <f t="shared" si="1"/>
        <v>13444.81515</v>
      </c>
      <c r="J10" s="40">
        <v>136.38999999999999</v>
      </c>
      <c r="K10" s="29">
        <f t="shared" si="2"/>
        <v>11916.257909999998</v>
      </c>
      <c r="L10" s="41">
        <v>150.41999999999999</v>
      </c>
      <c r="M10" s="31">
        <f t="shared" si="3"/>
        <v>13208.981879999998</v>
      </c>
    </row>
    <row r="11" spans="1:13" ht="25.5" customHeight="1" x14ac:dyDescent="0.25">
      <c r="A11" s="2" t="s">
        <v>0</v>
      </c>
      <c r="B11" s="32">
        <v>113.41</v>
      </c>
      <c r="C11" s="33">
        <v>13533.74</v>
      </c>
      <c r="D11" s="34">
        <v>125.46</v>
      </c>
      <c r="E11" s="35">
        <v>11241.58</v>
      </c>
      <c r="F11" s="36">
        <v>73.5</v>
      </c>
      <c r="G11" s="37">
        <f t="shared" si="0"/>
        <v>6120.1980000000003</v>
      </c>
      <c r="H11" s="38">
        <v>0</v>
      </c>
      <c r="I11" s="39">
        <f t="shared" si="1"/>
        <v>0</v>
      </c>
      <c r="J11" s="40">
        <v>4.07</v>
      </c>
      <c r="K11" s="29">
        <f t="shared" si="2"/>
        <v>355.59183000000002</v>
      </c>
      <c r="L11" s="41">
        <v>5.85</v>
      </c>
      <c r="M11" s="31">
        <f t="shared" si="3"/>
        <v>513.7118999999999</v>
      </c>
    </row>
    <row r="12" spans="1:13" ht="29.25" customHeight="1" x14ac:dyDescent="0.25">
      <c r="A12" s="2" t="s">
        <v>12</v>
      </c>
      <c r="B12" s="32">
        <v>63.04</v>
      </c>
      <c r="C12" s="33">
        <v>11218.74</v>
      </c>
      <c r="D12" s="34">
        <v>71.23</v>
      </c>
      <c r="E12" s="35">
        <v>6485.8</v>
      </c>
      <c r="F12" s="36">
        <v>52.59</v>
      </c>
      <c r="G12" s="37">
        <f t="shared" si="0"/>
        <v>4379.06412</v>
      </c>
      <c r="H12" s="38">
        <v>28.87</v>
      </c>
      <c r="I12" s="39">
        <f t="shared" si="1"/>
        <v>2602.7748500000002</v>
      </c>
      <c r="J12" s="40">
        <v>31.73</v>
      </c>
      <c r="K12" s="29">
        <f t="shared" si="2"/>
        <v>2772.21837</v>
      </c>
      <c r="L12" s="41">
        <v>32.21</v>
      </c>
      <c r="M12" s="31">
        <f t="shared" si="3"/>
        <v>2828.4889399999997</v>
      </c>
    </row>
    <row r="13" spans="1:13" ht="28.5" customHeight="1" x14ac:dyDescent="0.25">
      <c r="A13" s="2" t="s">
        <v>13</v>
      </c>
      <c r="B13" s="32">
        <v>149.13</v>
      </c>
      <c r="C13" s="33">
        <v>15595.67</v>
      </c>
      <c r="D13" s="34">
        <v>151.16999999999999</v>
      </c>
      <c r="E13" s="35">
        <v>14639.89</v>
      </c>
      <c r="F13" s="36">
        <v>142.5</v>
      </c>
      <c r="G13" s="37">
        <f t="shared" si="0"/>
        <v>11865.69</v>
      </c>
      <c r="H13" s="38">
        <v>155.43</v>
      </c>
      <c r="I13" s="39">
        <f t="shared" si="1"/>
        <v>14012.791650000001</v>
      </c>
      <c r="J13" s="40">
        <v>143.07</v>
      </c>
      <c r="K13" s="29">
        <f t="shared" si="2"/>
        <v>12499.882829999999</v>
      </c>
      <c r="L13" s="41">
        <v>180.85</v>
      </c>
      <c r="M13" s="31">
        <f t="shared" si="3"/>
        <v>15881.161899999997</v>
      </c>
    </row>
    <row r="14" spans="1:13" ht="25.5" customHeight="1" thickBot="1" x14ac:dyDescent="0.3">
      <c r="A14" s="3"/>
      <c r="B14" s="42"/>
      <c r="C14" s="43"/>
      <c r="D14" s="44"/>
      <c r="E14" s="45"/>
      <c r="F14" s="46"/>
      <c r="G14" s="47"/>
      <c r="H14" s="48"/>
      <c r="I14" s="49"/>
      <c r="J14" s="50"/>
      <c r="K14" s="51"/>
      <c r="L14" s="52"/>
      <c r="M14" s="53"/>
    </row>
    <row r="15" spans="1:13" ht="2.25" customHeight="1" thickBot="1" x14ac:dyDescent="0.3">
      <c r="A15" s="5"/>
      <c r="B15" s="54"/>
      <c r="C15" s="55"/>
      <c r="D15" s="56"/>
      <c r="E15" s="57"/>
      <c r="F15" s="58"/>
      <c r="G15" s="59"/>
      <c r="H15" s="60"/>
      <c r="I15" s="61"/>
      <c r="J15" s="62"/>
      <c r="K15" s="63"/>
      <c r="L15" s="64"/>
      <c r="M15" s="65"/>
    </row>
    <row r="16" spans="1:13" ht="39.75" customHeight="1" thickBot="1" x14ac:dyDescent="0.3">
      <c r="A16" s="5" t="s">
        <v>14</v>
      </c>
      <c r="B16" s="54">
        <v>828.09</v>
      </c>
      <c r="C16" s="66">
        <v>78430.34</v>
      </c>
      <c r="D16" s="56">
        <v>866.7</v>
      </c>
      <c r="E16" s="67">
        <v>81406.210000000006</v>
      </c>
      <c r="F16" s="58"/>
      <c r="G16" s="68"/>
      <c r="H16" s="60"/>
      <c r="I16" s="69"/>
      <c r="J16" s="62"/>
      <c r="K16" s="70"/>
      <c r="L16" s="64"/>
      <c r="M16" s="71"/>
    </row>
    <row r="17" spans="1:13" ht="43.5" customHeight="1" thickBot="1" x14ac:dyDescent="0.3">
      <c r="A17" s="4" t="s">
        <v>15</v>
      </c>
      <c r="B17" s="72">
        <f>SUM(B4:B14)</f>
        <v>717.67</v>
      </c>
      <c r="C17" s="72">
        <f t="shared" ref="C17:D17" si="4">SUM(C4:C14)</f>
        <v>75945.289999999994</v>
      </c>
      <c r="D17" s="72">
        <f t="shared" si="4"/>
        <v>739.68</v>
      </c>
      <c r="E17" s="72">
        <f>SUM(E4:E14)</f>
        <v>68843.240000000005</v>
      </c>
      <c r="F17" s="73">
        <f>SUM(F4:F14)</f>
        <v>591.15</v>
      </c>
      <c r="G17" s="72">
        <f>SUM(G4:G16)</f>
        <v>49223.878199999999</v>
      </c>
      <c r="H17" s="73">
        <f>SUM(H4:H14)</f>
        <v>517.28</v>
      </c>
      <c r="I17" s="72">
        <f>SUM(I4:I16)</f>
        <v>46635.378400000001</v>
      </c>
      <c r="J17" s="73">
        <f>SUM(J4:J14)</f>
        <v>498.34000000000003</v>
      </c>
      <c r="K17" s="72">
        <f>SUM(K4:K16)</f>
        <v>43539.46746</v>
      </c>
      <c r="L17" s="73">
        <f>SUM(L4:L14)</f>
        <v>565</v>
      </c>
      <c r="M17" s="72">
        <f>SUM(M4:M16)</f>
        <v>49614.909999999996</v>
      </c>
    </row>
    <row r="18" spans="1:13" x14ac:dyDescent="0.25">
      <c r="G18" s="7" t="s">
        <v>18</v>
      </c>
      <c r="H18" s="6"/>
      <c r="I18" s="7" t="s">
        <v>19</v>
      </c>
      <c r="K18" s="7" t="s">
        <v>20</v>
      </c>
      <c r="M18" s="7" t="s">
        <v>22</v>
      </c>
    </row>
  </sheetData>
  <mergeCells count="8">
    <mergeCell ref="L2:M2"/>
    <mergeCell ref="A1:M1"/>
    <mergeCell ref="A2:A3"/>
    <mergeCell ref="J2:K2"/>
    <mergeCell ref="H2:I2"/>
    <mergeCell ref="B2:C2"/>
    <mergeCell ref="D2:E2"/>
    <mergeCell ref="F2:G2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Spotreba 2016-2021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TUČKOVÁ Ľudmila</dc:creator>
  <cp:lastModifiedBy>KUKUČOVÁ Zuzana</cp:lastModifiedBy>
  <cp:lastPrinted>2022-03-02T09:59:53Z</cp:lastPrinted>
  <dcterms:created xsi:type="dcterms:W3CDTF">2016-02-26T09:13:13Z</dcterms:created>
  <dcterms:modified xsi:type="dcterms:W3CDTF">2022-03-02T10:17:08Z</dcterms:modified>
</cp:coreProperties>
</file>