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ku09625\Desktop\DOKUMENTY KK 2019\Vyúčtovanie tepla\Tabuľky opis meračov\"/>
    </mc:Choice>
  </mc:AlternateContent>
  <bookViews>
    <workbookView xWindow="0" yWindow="0" windowWidth="20490" windowHeight="775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M24" i="1"/>
  <c r="L5" i="1" l="1"/>
  <c r="K5" i="1"/>
  <c r="L19" i="1"/>
  <c r="K19" i="1"/>
  <c r="L20" i="1" l="1"/>
  <c r="K20" i="1"/>
  <c r="I24" i="1" l="1"/>
  <c r="G24" i="1"/>
  <c r="E24" i="1"/>
  <c r="C24" i="1"/>
  <c r="J15" i="1"/>
  <c r="J9" i="1"/>
  <c r="D24" i="1" l="1"/>
  <c r="F24" i="1"/>
  <c r="H24" i="1"/>
  <c r="J24" i="1"/>
  <c r="K24" i="1"/>
  <c r="L24" i="1"/>
</calcChain>
</file>

<file path=xl/sharedStrings.xml><?xml version="1.0" encoding="utf-8"?>
<sst xmlns="http://schemas.openxmlformats.org/spreadsheetml/2006/main" count="36" uniqueCount="24">
  <si>
    <t>Odberné miesto</t>
  </si>
  <si>
    <t>číslo pop.</t>
  </si>
  <si>
    <t>KWH</t>
  </si>
  <si>
    <t>Bytovka</t>
  </si>
  <si>
    <t>Hasiči</t>
  </si>
  <si>
    <t>Futbalisti</t>
  </si>
  <si>
    <t>Dom smútku</t>
  </si>
  <si>
    <t>VO Fraňo</t>
  </si>
  <si>
    <t>VO Gelo</t>
  </si>
  <si>
    <t>VO Močariny</t>
  </si>
  <si>
    <t>VO Bariný</t>
  </si>
  <si>
    <t>VO Predpoloma</t>
  </si>
  <si>
    <t>Tan. Kolo</t>
  </si>
  <si>
    <t>KD</t>
  </si>
  <si>
    <t>Dvor</t>
  </si>
  <si>
    <t>Celková spotreba bez bytoviek</t>
  </si>
  <si>
    <t>VO Grúň</t>
  </si>
  <si>
    <t>VO Španie</t>
  </si>
  <si>
    <t>ZS</t>
  </si>
  <si>
    <t>EUR bez DPH</t>
  </si>
  <si>
    <t>KD Predpoloma</t>
  </si>
  <si>
    <t xml:space="preserve">MUDr. Ráclavská </t>
  </si>
  <si>
    <t>opr. FA za rok 2020 zámena meračov</t>
  </si>
  <si>
    <t>Spotreba elektrickej energie OBEC Nová Bošáca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</si>
</sst>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0" fillId="0" borderId="18" xfId="0" applyFont="1" applyBorder="1"/>
    <xf numFmtId="0" fontId="2" fillId="0" borderId="23" xfId="0" applyFont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0" fontId="3" fillId="4" borderId="26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5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5" borderId="4" xfId="0" applyFont="1" applyFill="1" applyBorder="1"/>
    <xf numFmtId="0" fontId="2" fillId="5" borderId="3" xfId="0" applyFont="1" applyFill="1" applyBorder="1"/>
    <xf numFmtId="0" fontId="2" fillId="4" borderId="9" xfId="0" applyFont="1" applyFill="1" applyBorder="1"/>
    <xf numFmtId="0" fontId="2" fillId="4" borderId="3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5" borderId="2" xfId="0" applyFont="1" applyFill="1" applyBorder="1"/>
    <xf numFmtId="0" fontId="2" fillId="4" borderId="19" xfId="0" applyFont="1" applyFill="1" applyBorder="1"/>
    <xf numFmtId="0" fontId="2" fillId="4" borderId="16" xfId="0" applyFont="1" applyFill="1" applyBorder="1"/>
    <xf numFmtId="0" fontId="2" fillId="3" borderId="15" xfId="0" applyFont="1" applyFill="1" applyBorder="1"/>
    <xf numFmtId="0" fontId="2" fillId="3" borderId="16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5" borderId="15" xfId="0" applyFont="1" applyFill="1" applyBorder="1"/>
    <xf numFmtId="0" fontId="2" fillId="5" borderId="16" xfId="0" applyFont="1" applyFill="1" applyBorder="1"/>
    <xf numFmtId="0" fontId="0" fillId="0" borderId="14" xfId="0" applyBorder="1"/>
    <xf numFmtId="0" fontId="3" fillId="4" borderId="22" xfId="0" applyFont="1" applyFill="1" applyBorder="1" applyAlignment="1">
      <alignment vertical="center"/>
    </xf>
    <xf numFmtId="0" fontId="1" fillId="0" borderId="20" xfId="0" applyFont="1" applyBorder="1"/>
    <xf numFmtId="0" fontId="1" fillId="0" borderId="17" xfId="0" applyFont="1" applyBorder="1"/>
    <xf numFmtId="0" fontId="7" fillId="4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2" fillId="0" borderId="28" xfId="0" applyFont="1" applyBorder="1" applyAlignment="1">
      <alignment horizontal="right"/>
    </xf>
    <xf numFmtId="0" fontId="3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2" fillId="6" borderId="4" xfId="0" applyFont="1" applyFill="1" applyBorder="1"/>
    <xf numFmtId="0" fontId="2" fillId="6" borderId="5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15" xfId="0" applyFont="1" applyFill="1" applyBorder="1"/>
    <xf numFmtId="0" fontId="2" fillId="6" borderId="16" xfId="0" applyFont="1" applyFill="1" applyBorder="1"/>
    <xf numFmtId="0" fontId="6" fillId="0" borderId="21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4" fillId="4" borderId="2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2" fillId="7" borderId="4" xfId="0" applyFont="1" applyFill="1" applyBorder="1"/>
    <xf numFmtId="0" fontId="2" fillId="7" borderId="2" xfId="0" applyFont="1" applyFill="1" applyBorder="1"/>
    <xf numFmtId="0" fontId="2" fillId="7" borderId="15" xfId="0" applyFont="1" applyFill="1" applyBorder="1"/>
    <xf numFmtId="0" fontId="3" fillId="7" borderId="22" xfId="0" applyFont="1" applyFill="1" applyBorder="1" applyAlignment="1">
      <alignment vertical="center"/>
    </xf>
    <xf numFmtId="4" fontId="2" fillId="7" borderId="5" xfId="0" applyNumberFormat="1" applyFont="1" applyFill="1" applyBorder="1"/>
    <xf numFmtId="4" fontId="2" fillId="7" borderId="3" xfId="0" applyNumberFormat="1" applyFont="1" applyFill="1" applyBorder="1"/>
    <xf numFmtId="4" fontId="2" fillId="7" borderId="16" xfId="0" applyNumberFormat="1" applyFont="1" applyFill="1" applyBorder="1"/>
    <xf numFmtId="4" fontId="3" fillId="7" borderId="22" xfId="0" applyNumberFormat="1" applyFont="1" applyFill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CCCCFF"/>
      <color rgb="FFCC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S19" sqref="S19"/>
    </sheetView>
  </sheetViews>
  <sheetFormatPr defaultRowHeight="15" x14ac:dyDescent="0.25"/>
  <cols>
    <col min="1" max="1" width="16.140625" customWidth="1"/>
    <col min="2" max="2" width="4.85546875" customWidth="1"/>
    <col min="3" max="3" width="10.140625" customWidth="1"/>
    <col min="4" max="4" width="11.7109375" customWidth="1"/>
    <col min="5" max="5" width="9.42578125" customWidth="1"/>
    <col min="6" max="6" width="11.140625" customWidth="1"/>
    <col min="7" max="7" width="10.5703125" customWidth="1"/>
    <col min="8" max="8" width="12" customWidth="1"/>
    <col min="9" max="9" width="10.5703125" customWidth="1"/>
    <col min="10" max="10" width="12.140625" customWidth="1"/>
    <col min="11" max="11" width="10.5703125" customWidth="1"/>
    <col min="12" max="14" width="12.28515625" customWidth="1"/>
  </cols>
  <sheetData>
    <row r="1" spans="1:15" ht="40.5" customHeight="1" thickBot="1" x14ac:dyDescent="0.3">
      <c r="A1" s="77" t="s">
        <v>23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5" ht="24" customHeight="1" thickBot="1" x14ac:dyDescent="0.3">
      <c r="A2" s="63" t="s">
        <v>0</v>
      </c>
      <c r="B2" s="61" t="s">
        <v>1</v>
      </c>
      <c r="C2" s="51">
        <v>2016</v>
      </c>
      <c r="D2" s="52"/>
      <c r="E2" s="53">
        <v>2017</v>
      </c>
      <c r="F2" s="54"/>
      <c r="G2" s="55">
        <v>2018</v>
      </c>
      <c r="H2" s="56"/>
      <c r="I2" s="57">
        <v>2019</v>
      </c>
      <c r="J2" s="58"/>
      <c r="K2" s="59">
        <v>2020</v>
      </c>
      <c r="L2" s="60"/>
      <c r="M2" s="65">
        <v>2021</v>
      </c>
      <c r="N2" s="66"/>
    </row>
    <row r="3" spans="1:15" ht="26.25" customHeight="1" thickBot="1" x14ac:dyDescent="0.3">
      <c r="A3" s="64"/>
      <c r="B3" s="62"/>
      <c r="C3" s="8" t="s">
        <v>2</v>
      </c>
      <c r="D3" s="36" t="s">
        <v>19</v>
      </c>
      <c r="E3" s="1" t="s">
        <v>2</v>
      </c>
      <c r="F3" s="37" t="s">
        <v>19</v>
      </c>
      <c r="G3" s="2" t="s">
        <v>2</v>
      </c>
      <c r="H3" s="38" t="s">
        <v>19</v>
      </c>
      <c r="I3" s="3" t="s">
        <v>2</v>
      </c>
      <c r="J3" s="39" t="s">
        <v>19</v>
      </c>
      <c r="K3" s="41" t="s">
        <v>2</v>
      </c>
      <c r="L3" s="42" t="s">
        <v>19</v>
      </c>
      <c r="M3" s="67" t="s">
        <v>2</v>
      </c>
      <c r="N3" s="68" t="s">
        <v>19</v>
      </c>
    </row>
    <row r="4" spans="1:15" ht="15.75" x14ac:dyDescent="0.25">
      <c r="A4" s="34" t="s">
        <v>3</v>
      </c>
      <c r="B4" s="6">
        <v>81</v>
      </c>
      <c r="C4" s="9">
        <v>2473</v>
      </c>
      <c r="D4" s="10">
        <v>691.8</v>
      </c>
      <c r="E4" s="11">
        <v>3124</v>
      </c>
      <c r="F4" s="12">
        <v>771.97</v>
      </c>
      <c r="G4" s="13">
        <v>3185</v>
      </c>
      <c r="H4" s="14">
        <v>824.18</v>
      </c>
      <c r="I4" s="15">
        <v>3417</v>
      </c>
      <c r="J4" s="16">
        <v>915.87</v>
      </c>
      <c r="K4" s="43">
        <v>1788</v>
      </c>
      <c r="L4" s="44">
        <v>661.97</v>
      </c>
      <c r="M4" s="69">
        <v>2761</v>
      </c>
      <c r="N4" s="73">
        <v>839.9</v>
      </c>
    </row>
    <row r="5" spans="1:15" ht="15.75" x14ac:dyDescent="0.25">
      <c r="A5" s="34" t="s">
        <v>21</v>
      </c>
      <c r="B5" s="40">
        <v>81</v>
      </c>
      <c r="C5" s="9"/>
      <c r="D5" s="10"/>
      <c r="E5" s="11"/>
      <c r="F5" s="12"/>
      <c r="G5" s="13"/>
      <c r="H5" s="14"/>
      <c r="I5" s="15">
        <v>5062</v>
      </c>
      <c r="J5" s="16">
        <v>1093.78</v>
      </c>
      <c r="K5" s="43">
        <f>4138+359-4138+1171</f>
        <v>1530</v>
      </c>
      <c r="L5" s="44">
        <f>907.83+128.41-529.21</f>
        <v>507.03</v>
      </c>
      <c r="M5" s="69">
        <v>861</v>
      </c>
      <c r="N5" s="73">
        <v>390.22</v>
      </c>
      <c r="O5" t="s">
        <v>22</v>
      </c>
    </row>
    <row r="6" spans="1:15" ht="15.75" x14ac:dyDescent="0.25">
      <c r="A6" s="35" t="s">
        <v>3</v>
      </c>
      <c r="B6" s="4">
        <v>164</v>
      </c>
      <c r="C6" s="17"/>
      <c r="D6" s="18"/>
      <c r="E6" s="19"/>
      <c r="F6" s="20"/>
      <c r="G6" s="21"/>
      <c r="H6" s="22"/>
      <c r="I6" s="23"/>
      <c r="J6" s="16"/>
      <c r="K6" s="45"/>
      <c r="L6" s="46"/>
      <c r="M6" s="70"/>
      <c r="N6" s="74"/>
    </row>
    <row r="7" spans="1:15" ht="15.75" x14ac:dyDescent="0.25">
      <c r="A7" s="35" t="s">
        <v>3</v>
      </c>
      <c r="B7" s="4">
        <v>167</v>
      </c>
      <c r="C7" s="17"/>
      <c r="D7" s="18"/>
      <c r="E7" s="19"/>
      <c r="F7" s="20"/>
      <c r="G7" s="21"/>
      <c r="H7" s="22"/>
      <c r="I7" s="23"/>
      <c r="J7" s="16"/>
      <c r="K7" s="45"/>
      <c r="L7" s="46"/>
      <c r="M7" s="70"/>
      <c r="N7" s="74"/>
    </row>
    <row r="8" spans="1:15" ht="15.75" x14ac:dyDescent="0.25">
      <c r="A8" s="35" t="s">
        <v>4</v>
      </c>
      <c r="B8" s="4">
        <v>57</v>
      </c>
      <c r="C8" s="17">
        <v>143</v>
      </c>
      <c r="D8" s="18">
        <v>370.83</v>
      </c>
      <c r="E8" s="19">
        <v>0</v>
      </c>
      <c r="F8" s="20">
        <v>353.09</v>
      </c>
      <c r="G8" s="21">
        <v>0</v>
      </c>
      <c r="H8" s="22">
        <v>106.88</v>
      </c>
      <c r="I8" s="23">
        <v>0</v>
      </c>
      <c r="J8" s="16">
        <v>0</v>
      </c>
      <c r="K8" s="45">
        <v>0</v>
      </c>
      <c r="L8" s="46">
        <v>0</v>
      </c>
      <c r="M8" s="70"/>
      <c r="N8" s="74"/>
    </row>
    <row r="9" spans="1:15" ht="15.75" x14ac:dyDescent="0.25">
      <c r="A9" s="35" t="s">
        <v>5</v>
      </c>
      <c r="B9" s="4">
        <v>57</v>
      </c>
      <c r="C9" s="17">
        <v>1357</v>
      </c>
      <c r="D9" s="18">
        <v>412.14</v>
      </c>
      <c r="E9" s="19">
        <v>5895</v>
      </c>
      <c r="F9" s="20">
        <v>1016.45</v>
      </c>
      <c r="G9" s="21">
        <v>7379</v>
      </c>
      <c r="H9" s="22">
        <v>1317.74</v>
      </c>
      <c r="I9" s="23">
        <v>7067</v>
      </c>
      <c r="J9" s="16">
        <f>447.79+938.84</f>
        <v>1386.63</v>
      </c>
      <c r="K9" s="45">
        <v>2818</v>
      </c>
      <c r="L9" s="46">
        <v>713.07</v>
      </c>
      <c r="M9" s="70">
        <v>4987</v>
      </c>
      <c r="N9" s="74">
        <v>1110.21</v>
      </c>
    </row>
    <row r="10" spans="1:15" ht="15.75" x14ac:dyDescent="0.25">
      <c r="A10" s="35" t="s">
        <v>6</v>
      </c>
      <c r="B10" s="4">
        <v>49</v>
      </c>
      <c r="C10" s="17">
        <v>787</v>
      </c>
      <c r="D10" s="18">
        <v>456.86</v>
      </c>
      <c r="E10" s="19">
        <v>1998</v>
      </c>
      <c r="F10" s="20">
        <v>627.45000000000005</v>
      </c>
      <c r="G10" s="21">
        <v>726</v>
      </c>
      <c r="H10" s="22">
        <v>463.91</v>
      </c>
      <c r="I10" s="23">
        <v>1087</v>
      </c>
      <c r="J10" s="16">
        <v>537.66999999999996</v>
      </c>
      <c r="K10" s="45">
        <v>268</v>
      </c>
      <c r="L10" s="46">
        <v>400.88</v>
      </c>
      <c r="M10" s="70">
        <v>419</v>
      </c>
      <c r="N10" s="74">
        <v>429.04</v>
      </c>
    </row>
    <row r="11" spans="1:15" ht="15.75" x14ac:dyDescent="0.25">
      <c r="A11" s="35" t="s">
        <v>7</v>
      </c>
      <c r="B11" s="4">
        <v>191</v>
      </c>
      <c r="C11" s="17">
        <v>14140</v>
      </c>
      <c r="D11" s="18">
        <v>1893.51</v>
      </c>
      <c r="E11" s="19">
        <v>10040</v>
      </c>
      <c r="F11" s="20">
        <v>1390.59</v>
      </c>
      <c r="G11" s="21">
        <v>6732</v>
      </c>
      <c r="H11" s="22">
        <v>1055.8599999999999</v>
      </c>
      <c r="I11" s="23">
        <v>6759</v>
      </c>
      <c r="J11" s="16">
        <v>1171.1300000000001</v>
      </c>
      <c r="K11" s="45">
        <v>6781</v>
      </c>
      <c r="L11" s="46">
        <v>1217</v>
      </c>
      <c r="M11" s="70">
        <v>6897</v>
      </c>
      <c r="N11" s="74">
        <v>1287.27</v>
      </c>
    </row>
    <row r="12" spans="1:15" ht="15.75" x14ac:dyDescent="0.25">
      <c r="A12" s="35" t="s">
        <v>8</v>
      </c>
      <c r="B12" s="4">
        <v>289</v>
      </c>
      <c r="C12" s="17">
        <v>6125</v>
      </c>
      <c r="D12" s="18">
        <v>881.6</v>
      </c>
      <c r="E12" s="19">
        <v>1888</v>
      </c>
      <c r="F12" s="20">
        <v>380.58</v>
      </c>
      <c r="G12" s="21">
        <v>2158</v>
      </c>
      <c r="H12" s="22">
        <v>427.7</v>
      </c>
      <c r="I12" s="23">
        <v>2193</v>
      </c>
      <c r="J12" s="16">
        <v>466.33</v>
      </c>
      <c r="K12" s="45">
        <v>2117</v>
      </c>
      <c r="L12" s="46">
        <v>469.68</v>
      </c>
      <c r="M12" s="70">
        <v>2177</v>
      </c>
      <c r="N12" s="74">
        <v>494.07</v>
      </c>
    </row>
    <row r="13" spans="1:15" ht="15.75" x14ac:dyDescent="0.25">
      <c r="A13" s="35" t="s">
        <v>16</v>
      </c>
      <c r="B13" s="4">
        <v>385</v>
      </c>
      <c r="C13" s="17">
        <v>1737</v>
      </c>
      <c r="D13" s="18">
        <v>366.69</v>
      </c>
      <c r="E13" s="19">
        <v>678</v>
      </c>
      <c r="F13" s="20">
        <v>241.06</v>
      </c>
      <c r="G13" s="21">
        <v>898</v>
      </c>
      <c r="H13" s="22">
        <v>273.24</v>
      </c>
      <c r="I13" s="23">
        <v>927</v>
      </c>
      <c r="J13" s="16">
        <v>291.13</v>
      </c>
      <c r="K13" s="45">
        <v>943</v>
      </c>
      <c r="L13" s="46">
        <v>299.5</v>
      </c>
      <c r="M13" s="70">
        <v>952</v>
      </c>
      <c r="N13" s="74">
        <v>307.70999999999998</v>
      </c>
    </row>
    <row r="14" spans="1:15" ht="15.75" x14ac:dyDescent="0.25">
      <c r="A14" s="35" t="s">
        <v>9</v>
      </c>
      <c r="B14" s="4">
        <v>418</v>
      </c>
      <c r="C14" s="17">
        <v>816</v>
      </c>
      <c r="D14" s="18">
        <v>201.04</v>
      </c>
      <c r="E14" s="19">
        <v>255</v>
      </c>
      <c r="F14" s="20">
        <v>133.15</v>
      </c>
      <c r="G14" s="21">
        <v>1521</v>
      </c>
      <c r="H14" s="22">
        <v>292.82</v>
      </c>
      <c r="I14" s="23">
        <v>201</v>
      </c>
      <c r="J14" s="16">
        <v>130.6</v>
      </c>
      <c r="K14" s="45">
        <v>327</v>
      </c>
      <c r="L14" s="46">
        <v>150.80000000000001</v>
      </c>
      <c r="M14" s="70">
        <v>318</v>
      </c>
      <c r="N14" s="74">
        <v>151.65</v>
      </c>
    </row>
    <row r="15" spans="1:15" ht="15.75" x14ac:dyDescent="0.25">
      <c r="A15" s="35" t="s">
        <v>10</v>
      </c>
      <c r="B15" s="4">
        <v>453</v>
      </c>
      <c r="C15" s="17">
        <v>3326</v>
      </c>
      <c r="D15" s="18">
        <v>553.19000000000005</v>
      </c>
      <c r="E15" s="19">
        <v>1242</v>
      </c>
      <c r="F15" s="20">
        <v>306.14999999999998</v>
      </c>
      <c r="G15" s="21">
        <v>1316</v>
      </c>
      <c r="H15" s="22">
        <v>324.39999999999998</v>
      </c>
      <c r="I15" s="23">
        <v>1169</v>
      </c>
      <c r="J15" s="16">
        <f>260.47+64.43</f>
        <v>324.90000000000003</v>
      </c>
      <c r="K15" s="45">
        <v>1267</v>
      </c>
      <c r="L15" s="46">
        <v>346.47</v>
      </c>
      <c r="M15" s="70">
        <v>1234</v>
      </c>
      <c r="N15" s="74">
        <v>350.64</v>
      </c>
    </row>
    <row r="16" spans="1:15" ht="15.75" x14ac:dyDescent="0.25">
      <c r="A16" s="35" t="s">
        <v>11</v>
      </c>
      <c r="B16" s="4">
        <v>528</v>
      </c>
      <c r="C16" s="17">
        <v>5356</v>
      </c>
      <c r="D16" s="18">
        <v>823.11</v>
      </c>
      <c r="E16" s="19">
        <v>1233</v>
      </c>
      <c r="F16" s="20">
        <v>336.81</v>
      </c>
      <c r="G16" s="21">
        <v>1797</v>
      </c>
      <c r="H16" s="22">
        <v>415.12</v>
      </c>
      <c r="I16" s="23">
        <v>1697</v>
      </c>
      <c r="J16" s="16">
        <v>429.38</v>
      </c>
      <c r="K16" s="45">
        <v>1782</v>
      </c>
      <c r="L16" s="46">
        <v>452.83</v>
      </c>
      <c r="M16" s="70">
        <v>1777</v>
      </c>
      <c r="N16" s="74">
        <v>464.94</v>
      </c>
    </row>
    <row r="17" spans="1:14" ht="15.75" x14ac:dyDescent="0.25">
      <c r="A17" s="35" t="s">
        <v>17</v>
      </c>
      <c r="B17" s="4">
        <v>567</v>
      </c>
      <c r="C17" s="17">
        <v>1779</v>
      </c>
      <c r="D17" s="18">
        <v>744.18</v>
      </c>
      <c r="E17" s="19">
        <v>593</v>
      </c>
      <c r="F17" s="20">
        <v>603.83000000000004</v>
      </c>
      <c r="G17" s="21">
        <v>924</v>
      </c>
      <c r="H17" s="22">
        <v>648.83000000000004</v>
      </c>
      <c r="I17" s="23">
        <v>1003</v>
      </c>
      <c r="J17" s="16">
        <v>674.21</v>
      </c>
      <c r="K17" s="45">
        <v>970</v>
      </c>
      <c r="L17" s="46">
        <v>675.99</v>
      </c>
      <c r="M17" s="70">
        <v>990</v>
      </c>
      <c r="N17" s="74">
        <v>686.05</v>
      </c>
    </row>
    <row r="18" spans="1:14" ht="15.75" x14ac:dyDescent="0.25">
      <c r="A18" s="35" t="s">
        <v>12</v>
      </c>
      <c r="B18" s="4">
        <v>569</v>
      </c>
      <c r="C18" s="17">
        <v>10</v>
      </c>
      <c r="D18" s="18">
        <v>164.2</v>
      </c>
      <c r="E18" s="19">
        <v>13</v>
      </c>
      <c r="F18" s="20">
        <v>164.59</v>
      </c>
      <c r="G18" s="21">
        <v>61</v>
      </c>
      <c r="H18" s="22">
        <v>171.89</v>
      </c>
      <c r="I18" s="23">
        <v>5</v>
      </c>
      <c r="J18" s="16">
        <v>163.66999999999999</v>
      </c>
      <c r="K18" s="45">
        <v>1</v>
      </c>
      <c r="L18" s="46">
        <v>163.01</v>
      </c>
      <c r="M18" s="70">
        <v>34</v>
      </c>
      <c r="N18" s="74">
        <v>168.85</v>
      </c>
    </row>
    <row r="19" spans="1:14" ht="15.75" x14ac:dyDescent="0.25">
      <c r="A19" s="35" t="s">
        <v>20</v>
      </c>
      <c r="B19" s="4">
        <v>526</v>
      </c>
      <c r="C19" s="17"/>
      <c r="D19" s="18"/>
      <c r="E19" s="19">
        <v>1174</v>
      </c>
      <c r="F19" s="20">
        <v>331.87</v>
      </c>
      <c r="G19" s="21">
        <v>1698</v>
      </c>
      <c r="H19" s="22">
        <v>471.67</v>
      </c>
      <c r="I19" s="23">
        <v>4517</v>
      </c>
      <c r="J19" s="16">
        <v>996.32</v>
      </c>
      <c r="K19" s="45">
        <f>1958+625</f>
        <v>2583</v>
      </c>
      <c r="L19" s="46">
        <f>456.55+238.31</f>
        <v>694.86</v>
      </c>
      <c r="M19" s="70">
        <v>2537</v>
      </c>
      <c r="N19" s="74">
        <v>693.97</v>
      </c>
    </row>
    <row r="20" spans="1:14" ht="15.75" x14ac:dyDescent="0.25">
      <c r="A20" s="35" t="s">
        <v>13</v>
      </c>
      <c r="B20" s="4">
        <v>79</v>
      </c>
      <c r="C20" s="17">
        <v>28418</v>
      </c>
      <c r="D20" s="18">
        <v>4330.25</v>
      </c>
      <c r="E20" s="19">
        <v>26711</v>
      </c>
      <c r="F20" s="20">
        <v>4037.41</v>
      </c>
      <c r="G20" s="21">
        <v>40320</v>
      </c>
      <c r="H20" s="22">
        <v>6499.47</v>
      </c>
      <c r="I20" s="23">
        <v>60124</v>
      </c>
      <c r="J20" s="16">
        <v>11117.98</v>
      </c>
      <c r="K20" s="45">
        <f>2468+9740+6894+5984+4314+2672+1420+1112+1506+2030+4764+2438</f>
        <v>45342</v>
      </c>
      <c r="L20" s="46">
        <f>550.27+1990.07+1407.59+1249.05+922.46+596.79+362.57+307.46+377.62+471.42+981.63+544.43</f>
        <v>9761.3599999999988</v>
      </c>
      <c r="M20" s="70">
        <v>34504</v>
      </c>
      <c r="N20" s="74">
        <v>7632.58</v>
      </c>
    </row>
    <row r="21" spans="1:14" ht="15.75" x14ac:dyDescent="0.25">
      <c r="A21" s="35" t="s">
        <v>18</v>
      </c>
      <c r="B21" s="4">
        <v>170</v>
      </c>
      <c r="C21" s="17">
        <v>4714</v>
      </c>
      <c r="D21" s="18">
        <v>937.04</v>
      </c>
      <c r="E21" s="19">
        <v>3082</v>
      </c>
      <c r="F21" s="20">
        <v>672.98</v>
      </c>
      <c r="G21" s="21">
        <v>6243</v>
      </c>
      <c r="H21" s="22">
        <v>1172.55</v>
      </c>
      <c r="I21" s="23">
        <v>1291</v>
      </c>
      <c r="J21" s="16">
        <v>614.62</v>
      </c>
      <c r="K21" s="45">
        <v>969</v>
      </c>
      <c r="L21" s="46">
        <v>455.34</v>
      </c>
      <c r="M21" s="70">
        <v>1211</v>
      </c>
      <c r="N21" s="74">
        <v>504.48</v>
      </c>
    </row>
    <row r="22" spans="1:14" ht="15.75" x14ac:dyDescent="0.25">
      <c r="A22" s="35" t="s">
        <v>14</v>
      </c>
      <c r="B22" s="7">
        <v>164</v>
      </c>
      <c r="C22" s="17">
        <v>36</v>
      </c>
      <c r="D22" s="18">
        <v>358.02</v>
      </c>
      <c r="E22" s="19">
        <v>80</v>
      </c>
      <c r="F22" s="20">
        <v>363.8</v>
      </c>
      <c r="G22" s="21">
        <v>78</v>
      </c>
      <c r="H22" s="22">
        <v>364.64</v>
      </c>
      <c r="I22" s="23">
        <v>18</v>
      </c>
      <c r="J22" s="16">
        <v>356.05</v>
      </c>
      <c r="K22" s="45">
        <v>336</v>
      </c>
      <c r="L22" s="46">
        <v>411.15</v>
      </c>
      <c r="M22" s="70">
        <v>152</v>
      </c>
      <c r="N22" s="74">
        <v>379.8</v>
      </c>
    </row>
    <row r="23" spans="1:14" ht="16.5" thickBot="1" x14ac:dyDescent="0.3">
      <c r="A23" s="5"/>
      <c r="B23" s="32"/>
      <c r="C23" s="24"/>
      <c r="D23" s="25"/>
      <c r="E23" s="26"/>
      <c r="F23" s="27"/>
      <c r="G23" s="28"/>
      <c r="H23" s="29"/>
      <c r="I23" s="30"/>
      <c r="J23" s="31"/>
      <c r="K23" s="47"/>
      <c r="L23" s="48"/>
      <c r="M23" s="71"/>
      <c r="N23" s="75"/>
    </row>
    <row r="24" spans="1:14" ht="46.5" customHeight="1" thickBot="1" x14ac:dyDescent="0.3">
      <c r="A24" s="49" t="s">
        <v>15</v>
      </c>
      <c r="B24" s="50"/>
      <c r="C24" s="33">
        <f>SUM(C4:C23)</f>
        <v>71217</v>
      </c>
      <c r="D24" s="33">
        <f t="shared" ref="D24:L24" si="0">SUM(D8:D23)</f>
        <v>12492.66</v>
      </c>
      <c r="E24" s="33">
        <f>SUM(E4:E23)</f>
        <v>58006</v>
      </c>
      <c r="F24" s="33">
        <f t="shared" si="0"/>
        <v>10959.809999999998</v>
      </c>
      <c r="G24" s="33">
        <f>SUM(G4:G23)</f>
        <v>75036</v>
      </c>
      <c r="H24" s="33">
        <f t="shared" si="0"/>
        <v>14006.72</v>
      </c>
      <c r="I24" s="33">
        <f>SUM(I4:I23)</f>
        <v>96537</v>
      </c>
      <c r="J24" s="33">
        <f t="shared" si="0"/>
        <v>18660.62</v>
      </c>
      <c r="K24" s="33">
        <f t="shared" si="0"/>
        <v>66504</v>
      </c>
      <c r="L24" s="33">
        <f t="shared" si="0"/>
        <v>16211.939999999997</v>
      </c>
      <c r="M24" s="72">
        <f t="shared" ref="M24:N24" si="1">SUM(M8:M23)</f>
        <v>58189</v>
      </c>
      <c r="N24" s="76">
        <f t="shared" si="1"/>
        <v>14661.259999999998</v>
      </c>
    </row>
  </sheetData>
  <mergeCells count="10">
    <mergeCell ref="M2:N2"/>
    <mergeCell ref="A1:N1"/>
    <mergeCell ref="A24:B24"/>
    <mergeCell ref="C2:D2"/>
    <mergeCell ref="E2:F2"/>
    <mergeCell ref="G2:H2"/>
    <mergeCell ref="I2:J2"/>
    <mergeCell ref="K2:L2"/>
    <mergeCell ref="B2:B3"/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TUČKOVÁ Ľudmila</dc:creator>
  <cp:lastModifiedBy>KUKUČOVÁ Katarína</cp:lastModifiedBy>
  <cp:lastPrinted>2020-03-02T13:48:33Z</cp:lastPrinted>
  <dcterms:created xsi:type="dcterms:W3CDTF">2016-02-26T09:13:13Z</dcterms:created>
  <dcterms:modified xsi:type="dcterms:W3CDTF">2022-02-10T11:57:35Z</dcterms:modified>
</cp:coreProperties>
</file>